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ummary" sheetId="1" r:id="rId1"/>
    <sheet name="Cin5" sheetId="2" r:id="rId2"/>
    <sheet name="Gcn4" sheetId="3" r:id="rId3"/>
    <sheet name="Hog1" sheetId="4" r:id="rId4"/>
    <sheet name="Rox1" sheetId="5" r:id="rId5"/>
    <sheet name="Spt23" sheetId="6" r:id="rId6"/>
  </sheets>
  <definedNames/>
  <calcPr fullCalcOnLoad="1"/>
</workbook>
</file>

<file path=xl/sharedStrings.xml><?xml version="1.0" encoding="utf-8"?>
<sst xmlns="http://schemas.openxmlformats.org/spreadsheetml/2006/main" count="140" uniqueCount="41">
  <si>
    <t>Mean sample sorbitol</t>
  </si>
  <si>
    <t>Mean control sorbitol</t>
  </si>
  <si>
    <t>Diff SC</t>
  </si>
  <si>
    <t>Diff sorbitol</t>
  </si>
  <si>
    <t>Mean sample SC</t>
  </si>
  <si>
    <t>Mean control SC</t>
  </si>
  <si>
    <t>Fold change</t>
  </si>
  <si>
    <t>Count sample SC</t>
  </si>
  <si>
    <t>Count control SC</t>
  </si>
  <si>
    <t>Count sample sorbitol</t>
  </si>
  <si>
    <t>Count control sorbitol</t>
  </si>
  <si>
    <t>Mean</t>
  </si>
  <si>
    <t>Std</t>
  </si>
  <si>
    <t>TF</t>
  </si>
  <si>
    <t>Standard deviation</t>
  </si>
  <si>
    <t>Only includes replicates with positive fold change</t>
  </si>
  <si>
    <t>Cin5</t>
  </si>
  <si>
    <t>Gcn4</t>
  </si>
  <si>
    <t>Hog1</t>
  </si>
  <si>
    <t>Rox1</t>
  </si>
  <si>
    <t>Spt23</t>
  </si>
  <si>
    <t>The date each experiment was performed was used to select the corresponding control replicate</t>
  </si>
  <si>
    <t>Replicate</t>
  </si>
  <si>
    <t>Log2 diff SC</t>
  </si>
  <si>
    <t>Log2 diff sorbitol</t>
  </si>
  <si>
    <r>
      <t>Log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diff SC</t>
    </r>
  </si>
  <si>
    <r>
      <t>Log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diff sorbitol</t>
    </r>
  </si>
  <si>
    <t>N/A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</si>
  <si>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</si>
  <si>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</si>
  <si>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</si>
  <si>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</si>
  <si>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</si>
  <si>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</si>
  <si>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</si>
  <si>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</si>
  <si>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</si>
  <si>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</si>
  <si>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</si>
  <si>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p-value</t>
  </si>
  <si>
    <t>Excluded Cin5 and Spt23 from Figure 4B of the paper because they had replicates with negative fold 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</si>
</sst>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E+00"/>
    <numFmt numFmtId="167" formatCode="0.000E+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17.28125" style="0" customWidth="1"/>
  </cols>
  <sheetData>
    <row r="1" spans="1:5" ht="15">
      <c r="A1" s="2" t="s">
        <v>13</v>
      </c>
      <c r="B1" s="2" t="s">
        <v>11</v>
      </c>
      <c r="C1" s="2" t="s">
        <v>14</v>
      </c>
      <c r="D1" s="11" t="s">
        <v>39</v>
      </c>
      <c r="E1" s="4"/>
    </row>
    <row r="2" spans="1:4" ht="15">
      <c r="A2" s="3" t="s">
        <v>16</v>
      </c>
      <c r="B2" s="3">
        <v>0.875283</v>
      </c>
      <c r="C2" s="3">
        <v>0</v>
      </c>
      <c r="D2" s="6" t="s">
        <v>27</v>
      </c>
    </row>
    <row r="3" spans="1:4" ht="15">
      <c r="A3" s="3" t="s">
        <v>17</v>
      </c>
      <c r="B3" s="3">
        <v>1.3054782</v>
      </c>
      <c r="C3" s="3">
        <v>0.09725266088236394</v>
      </c>
      <c r="D3" s="12">
        <f>Gcn4!Q11</f>
        <v>0.0006977431491457215</v>
      </c>
    </row>
    <row r="4" spans="1:4" ht="15">
      <c r="A4" s="3" t="s">
        <v>18</v>
      </c>
      <c r="B4" s="3">
        <v>1.0984496666666665</v>
      </c>
      <c r="C4" s="3">
        <v>0.15033906600193198</v>
      </c>
      <c r="D4" s="3">
        <f>Hog1!Q11</f>
        <v>0.18519184001902184</v>
      </c>
    </row>
    <row r="5" spans="1:4" ht="15">
      <c r="A5" s="3" t="s">
        <v>19</v>
      </c>
      <c r="B5" s="3">
        <v>1.3548288</v>
      </c>
      <c r="C5" s="3">
        <v>0.10990178096919087</v>
      </c>
      <c r="D5" s="12">
        <f>Rox1!Q11</f>
        <v>0.0005285446584369171</v>
      </c>
    </row>
    <row r="6" spans="1:4" ht="15">
      <c r="A6" s="3" t="s">
        <v>20</v>
      </c>
      <c r="B6" s="3">
        <v>1.086431</v>
      </c>
      <c r="C6" s="3">
        <v>0</v>
      </c>
      <c r="D6" s="6" t="s">
        <v>27</v>
      </c>
    </row>
    <row r="10" ht="15">
      <c r="A10" t="s">
        <v>15</v>
      </c>
    </row>
    <row r="11" ht="15">
      <c r="A11" t="s">
        <v>40</v>
      </c>
    </row>
    <row r="12" ht="15">
      <c r="A1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15.7109375" style="0" bestFit="1" customWidth="1"/>
    <col min="3" max="3" width="15.57421875" style="0" bestFit="1" customWidth="1"/>
    <col min="4" max="4" width="20.57421875" style="0" bestFit="1" customWidth="1"/>
    <col min="5" max="5" width="20.421875" style="0" bestFit="1" customWidth="1"/>
    <col min="6" max="6" width="11.00390625" style="0" bestFit="1" customWidth="1"/>
    <col min="7" max="8" width="11.57421875" style="0" bestFit="1" customWidth="1"/>
    <col min="9" max="9" width="11.140625" style="0" bestFit="1" customWidth="1"/>
    <col min="10" max="10" width="16.00390625" style="0" bestFit="1" customWidth="1"/>
    <col min="11" max="11" width="15.8515625" style="0" bestFit="1" customWidth="1"/>
    <col min="12" max="12" width="15.7109375" style="0" bestFit="1" customWidth="1"/>
    <col min="13" max="13" width="20.7109375" style="0" bestFit="1" customWidth="1"/>
    <col min="14" max="14" width="20.57421875" style="0" bestFit="1" customWidth="1"/>
  </cols>
  <sheetData>
    <row r="1" spans="1:14" ht="18">
      <c r="A1" s="2" t="s">
        <v>22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6</v>
      </c>
      <c r="I1" s="2" t="s">
        <v>25</v>
      </c>
      <c r="J1" s="2" t="s">
        <v>26</v>
      </c>
      <c r="K1" s="2" t="s">
        <v>7</v>
      </c>
      <c r="L1" s="2" t="s">
        <v>8</v>
      </c>
      <c r="M1" s="2" t="s">
        <v>9</v>
      </c>
      <c r="N1" s="2" t="s">
        <v>10</v>
      </c>
    </row>
    <row r="2" spans="1:14" ht="15">
      <c r="A2" s="5">
        <v>1</v>
      </c>
      <c r="B2" s="3">
        <v>82.890012</v>
      </c>
      <c r="C2" s="3">
        <v>84.337297</v>
      </c>
      <c r="D2" s="3">
        <v>100.562862</v>
      </c>
      <c r="E2" s="3">
        <v>85.796428</v>
      </c>
      <c r="F2" s="3">
        <v>-1.447285</v>
      </c>
      <c r="G2" s="3">
        <v>14.766434</v>
      </c>
      <c r="H2" s="3">
        <v>-10.202851</v>
      </c>
      <c r="I2" s="6" t="s">
        <v>27</v>
      </c>
      <c r="J2" s="3">
        <f>LOG(G2,2)</f>
        <v>3.884249561364742</v>
      </c>
      <c r="K2" s="3">
        <v>24690</v>
      </c>
      <c r="L2" s="3">
        <v>22348</v>
      </c>
      <c r="M2" s="3">
        <v>23248</v>
      </c>
      <c r="N2" s="3">
        <v>23041</v>
      </c>
    </row>
    <row r="3" spans="1:14" ht="15">
      <c r="A3" s="5">
        <v>2</v>
      </c>
      <c r="B3" s="3">
        <v>79.788211</v>
      </c>
      <c r="C3" s="3">
        <v>84.337297</v>
      </c>
      <c r="D3" s="3">
        <v>110.605507</v>
      </c>
      <c r="E3" s="3">
        <v>85.796428</v>
      </c>
      <c r="F3" s="3">
        <v>-4.549086</v>
      </c>
      <c r="G3" s="3">
        <v>24.809078</v>
      </c>
      <c r="H3" s="3">
        <v>-5.45364</v>
      </c>
      <c r="I3" s="6" t="s">
        <v>27</v>
      </c>
      <c r="J3" s="3">
        <f>LOG(G3,2)</f>
        <v>4.632796215061504</v>
      </c>
      <c r="K3" s="3">
        <v>26585</v>
      </c>
      <c r="L3" s="3">
        <v>22348</v>
      </c>
      <c r="M3" s="3">
        <v>27651</v>
      </c>
      <c r="N3" s="3">
        <v>23041</v>
      </c>
    </row>
    <row r="4" spans="1:14" ht="15">
      <c r="A4" s="5">
        <v>3</v>
      </c>
      <c r="B4" s="3">
        <v>96.457895</v>
      </c>
      <c r="C4" s="3">
        <v>77.163739</v>
      </c>
      <c r="D4" s="3">
        <v>110.589114</v>
      </c>
      <c r="E4" s="3">
        <v>93.70127</v>
      </c>
      <c r="F4" s="3">
        <v>19.294155</v>
      </c>
      <c r="G4" s="3">
        <v>16.887844</v>
      </c>
      <c r="H4" s="3">
        <v>0.875283</v>
      </c>
      <c r="I4" s="3">
        <f>LOG(F4,2)</f>
        <v>4.270091956387453</v>
      </c>
      <c r="J4" s="3">
        <f>LOG(G4,2)</f>
        <v>4.077913251975817</v>
      </c>
      <c r="K4" s="3">
        <v>26590</v>
      </c>
      <c r="L4" s="3">
        <v>24792</v>
      </c>
      <c r="M4" s="3">
        <v>23848</v>
      </c>
      <c r="N4" s="3">
        <v>24714</v>
      </c>
    </row>
    <row r="6" spans="7:8" ht="15">
      <c r="G6" s="1" t="s">
        <v>11</v>
      </c>
      <c r="H6">
        <f>AVERAGE(H4)</f>
        <v>0.875283</v>
      </c>
    </row>
    <row r="7" spans="7:8" ht="15">
      <c r="G7" s="1" t="s">
        <v>12</v>
      </c>
      <c r="H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15.7109375" style="0" bestFit="1" customWidth="1"/>
    <col min="3" max="3" width="15.57421875" style="0" bestFit="1" customWidth="1"/>
    <col min="4" max="4" width="20.57421875" style="0" bestFit="1" customWidth="1"/>
    <col min="5" max="5" width="20.421875" style="0" bestFit="1" customWidth="1"/>
    <col min="6" max="6" width="11.00390625" style="0" bestFit="1" customWidth="1"/>
    <col min="7" max="8" width="11.57421875" style="0" bestFit="1" customWidth="1"/>
    <col min="9" max="9" width="11.140625" style="0" bestFit="1" customWidth="1"/>
    <col min="10" max="10" width="16.00390625" style="0" bestFit="1" customWidth="1"/>
    <col min="11" max="11" width="15.8515625" style="0" bestFit="1" customWidth="1"/>
    <col min="12" max="12" width="15.7109375" style="0" bestFit="1" customWidth="1"/>
    <col min="13" max="13" width="20.7109375" style="0" bestFit="1" customWidth="1"/>
    <col min="14" max="14" width="20.57421875" style="0" bestFit="1" customWidth="1"/>
    <col min="16" max="16" width="28.421875" style="0" customWidth="1"/>
    <col min="17" max="17" width="12.7109375" style="0" bestFit="1" customWidth="1"/>
    <col min="18" max="18" width="16.28125" style="0" bestFit="1" customWidth="1"/>
  </cols>
  <sheetData>
    <row r="1" spans="1:16" ht="18">
      <c r="A1" s="2" t="s">
        <v>22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6</v>
      </c>
      <c r="I1" s="2" t="s">
        <v>25</v>
      </c>
      <c r="J1" s="2" t="s">
        <v>26</v>
      </c>
      <c r="K1" s="2" t="s">
        <v>7</v>
      </c>
      <c r="L1" s="2" t="s">
        <v>8</v>
      </c>
      <c r="M1" s="2" t="s">
        <v>9</v>
      </c>
      <c r="N1" s="2" t="s">
        <v>10</v>
      </c>
      <c r="P1" t="s">
        <v>28</v>
      </c>
    </row>
    <row r="2" spans="1:14" ht="15.75" thickBot="1">
      <c r="A2" s="5">
        <v>1</v>
      </c>
      <c r="B2" s="3">
        <v>164.672732</v>
      </c>
      <c r="C2" s="3">
        <v>84.337297</v>
      </c>
      <c r="D2" s="3">
        <v>193.451877</v>
      </c>
      <c r="E2" s="3">
        <v>85.796428</v>
      </c>
      <c r="F2" s="3">
        <v>80.335435</v>
      </c>
      <c r="G2" s="3">
        <v>107.655449</v>
      </c>
      <c r="H2" s="3">
        <v>1.340074</v>
      </c>
      <c r="I2" s="3">
        <f aca="true" t="shared" si="0" ref="I2:J6">LOG(F2,2)</f>
        <v>6.32796457855133</v>
      </c>
      <c r="J2" s="3">
        <f t="shared" si="0"/>
        <v>6.750277533398081</v>
      </c>
      <c r="K2" s="3">
        <v>27891</v>
      </c>
      <c r="L2" s="3">
        <v>22348</v>
      </c>
      <c r="M2" s="3">
        <v>27014</v>
      </c>
      <c r="N2" s="3">
        <v>23041</v>
      </c>
    </row>
    <row r="3" spans="1:18" ht="15">
      <c r="A3" s="5">
        <v>2</v>
      </c>
      <c r="B3" s="3">
        <v>206.684452</v>
      </c>
      <c r="C3" s="3">
        <v>84.337297</v>
      </c>
      <c r="D3" s="3">
        <v>230.687066</v>
      </c>
      <c r="E3" s="3">
        <v>85.796428</v>
      </c>
      <c r="F3" s="3">
        <v>122.347156</v>
      </c>
      <c r="G3" s="3">
        <v>144.890637</v>
      </c>
      <c r="H3" s="3">
        <v>1.184258</v>
      </c>
      <c r="I3" s="3">
        <f t="shared" si="0"/>
        <v>6.93483675565967</v>
      </c>
      <c r="J3" s="3">
        <f t="shared" si="0"/>
        <v>7.178820559064955</v>
      </c>
      <c r="K3" s="3">
        <v>27052</v>
      </c>
      <c r="L3" s="3">
        <v>22348</v>
      </c>
      <c r="M3" s="3">
        <v>26206</v>
      </c>
      <c r="N3" s="3">
        <v>23041</v>
      </c>
      <c r="P3" s="9"/>
      <c r="Q3" s="9" t="s">
        <v>23</v>
      </c>
      <c r="R3" s="9" t="s">
        <v>24</v>
      </c>
    </row>
    <row r="4" spans="1:18" ht="15">
      <c r="A4" s="5">
        <v>3</v>
      </c>
      <c r="B4" s="3">
        <v>177.828758</v>
      </c>
      <c r="C4" s="3">
        <v>77.163739</v>
      </c>
      <c r="D4" s="3">
        <v>217.625883</v>
      </c>
      <c r="E4" s="3">
        <v>93.70127</v>
      </c>
      <c r="F4" s="3">
        <v>100.665019</v>
      </c>
      <c r="G4" s="3">
        <v>123.924613</v>
      </c>
      <c r="H4" s="3">
        <v>1.231059</v>
      </c>
      <c r="I4" s="3">
        <f t="shared" si="0"/>
        <v>6.6534186250279355</v>
      </c>
      <c r="J4" s="3">
        <f t="shared" si="0"/>
        <v>6.953318943246248</v>
      </c>
      <c r="K4" s="3">
        <v>26070</v>
      </c>
      <c r="L4" s="3">
        <v>24792</v>
      </c>
      <c r="M4" s="3">
        <v>24707</v>
      </c>
      <c r="N4" s="3">
        <v>24714</v>
      </c>
      <c r="P4" s="7" t="s">
        <v>11</v>
      </c>
      <c r="Q4" s="7">
        <v>6.59274232613692</v>
      </c>
      <c r="R4" s="7">
        <v>6.974094618811565</v>
      </c>
    </row>
    <row r="5" spans="1:18" ht="15">
      <c r="A5" s="5">
        <v>4</v>
      </c>
      <c r="B5" s="3">
        <v>176.996161</v>
      </c>
      <c r="C5" s="3">
        <v>84.337297</v>
      </c>
      <c r="D5" s="3">
        <v>210.381388</v>
      </c>
      <c r="E5" s="3">
        <v>85.796428</v>
      </c>
      <c r="F5" s="3">
        <v>92.658864</v>
      </c>
      <c r="G5" s="3">
        <v>124.58496</v>
      </c>
      <c r="H5" s="3">
        <v>1.344555</v>
      </c>
      <c r="I5" s="3">
        <f t="shared" si="0"/>
        <v>6.533857089889532</v>
      </c>
      <c r="J5" s="3">
        <f t="shared" si="0"/>
        <v>6.960986105303007</v>
      </c>
      <c r="K5" s="3">
        <v>25492</v>
      </c>
      <c r="L5" s="3">
        <v>22348</v>
      </c>
      <c r="M5" s="3">
        <v>23853</v>
      </c>
      <c r="N5" s="3">
        <v>23041</v>
      </c>
      <c r="P5" s="7" t="s">
        <v>29</v>
      </c>
      <c r="Q5" s="7">
        <v>0.050135743468658234</v>
      </c>
      <c r="R5" s="7">
        <v>0.02385416154861275</v>
      </c>
    </row>
    <row r="6" spans="1:18" ht="15">
      <c r="A6" s="5">
        <v>5</v>
      </c>
      <c r="B6" s="3">
        <v>175.706406</v>
      </c>
      <c r="C6" s="3">
        <v>84.337297</v>
      </c>
      <c r="D6" s="3">
        <v>216.220825</v>
      </c>
      <c r="E6" s="3">
        <v>85.796428</v>
      </c>
      <c r="F6" s="3">
        <v>91.369109</v>
      </c>
      <c r="G6" s="3">
        <v>130.424397</v>
      </c>
      <c r="H6" s="3">
        <v>1.427445</v>
      </c>
      <c r="I6" s="3">
        <f t="shared" si="0"/>
        <v>6.513634581556129</v>
      </c>
      <c r="J6" s="3">
        <f t="shared" si="0"/>
        <v>7.027069953045531</v>
      </c>
      <c r="K6" s="3">
        <v>24878</v>
      </c>
      <c r="L6" s="3">
        <v>22348</v>
      </c>
      <c r="M6" s="3">
        <v>23649</v>
      </c>
      <c r="N6" s="3">
        <v>23041</v>
      </c>
      <c r="P6" s="7" t="s">
        <v>30</v>
      </c>
      <c r="Q6" s="7">
        <v>5</v>
      </c>
      <c r="R6" s="7">
        <v>5</v>
      </c>
    </row>
    <row r="7" spans="16:18" ht="15">
      <c r="P7" s="7" t="s">
        <v>31</v>
      </c>
      <c r="Q7" s="7">
        <v>0.9008754491702472</v>
      </c>
      <c r="R7" s="7"/>
    </row>
    <row r="8" spans="7:18" ht="15">
      <c r="G8" s="1" t="s">
        <v>11</v>
      </c>
      <c r="H8">
        <f>AVERAGE(H2:H6)</f>
        <v>1.3054782</v>
      </c>
      <c r="P8" s="7" t="s">
        <v>32</v>
      </c>
      <c r="Q8" s="7">
        <v>0</v>
      </c>
      <c r="R8" s="7"/>
    </row>
    <row r="9" spans="7:18" ht="15">
      <c r="G9" s="1" t="s">
        <v>12</v>
      </c>
      <c r="H9">
        <f>STDEV(H2:H6)</f>
        <v>0.09725266088236394</v>
      </c>
      <c r="P9" s="7" t="s">
        <v>33</v>
      </c>
      <c r="Q9" s="7">
        <v>4</v>
      </c>
      <c r="R9" s="7"/>
    </row>
    <row r="10" spans="16:18" ht="15">
      <c r="P10" s="7" t="s">
        <v>34</v>
      </c>
      <c r="Q10" s="7">
        <v>-7.889918448406474</v>
      </c>
      <c r="R10" s="7"/>
    </row>
    <row r="11" spans="16:18" ht="15">
      <c r="P11" s="7" t="s">
        <v>35</v>
      </c>
      <c r="Q11" s="10">
        <v>0.0006977431491457215</v>
      </c>
      <c r="R11" s="7"/>
    </row>
    <row r="12" spans="16:18" ht="15">
      <c r="P12" s="7" t="s">
        <v>36</v>
      </c>
      <c r="Q12" s="7">
        <v>2.1318467819039775</v>
      </c>
      <c r="R12" s="7"/>
    </row>
    <row r="13" spans="16:18" ht="15">
      <c r="P13" s="7" t="s">
        <v>37</v>
      </c>
      <c r="Q13" s="7">
        <v>0.001395486298291443</v>
      </c>
      <c r="R13" s="7"/>
    </row>
    <row r="14" spans="16:18" ht="15.75" thickBot="1">
      <c r="P14" s="8" t="s">
        <v>38</v>
      </c>
      <c r="Q14" s="8">
        <v>2.776445105043803</v>
      </c>
      <c r="R1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15.7109375" style="0" bestFit="1" customWidth="1"/>
    <col min="3" max="3" width="15.57421875" style="0" bestFit="1" customWidth="1"/>
    <col min="4" max="4" width="20.57421875" style="0" bestFit="1" customWidth="1"/>
    <col min="5" max="5" width="20.421875" style="0" bestFit="1" customWidth="1"/>
    <col min="6" max="6" width="11.00390625" style="0" bestFit="1" customWidth="1"/>
    <col min="7" max="8" width="11.57421875" style="0" bestFit="1" customWidth="1"/>
    <col min="9" max="9" width="11.140625" style="0" bestFit="1" customWidth="1"/>
    <col min="10" max="10" width="16.00390625" style="0" bestFit="1" customWidth="1"/>
    <col min="11" max="11" width="15.8515625" style="0" bestFit="1" customWidth="1"/>
    <col min="12" max="12" width="15.7109375" style="0" bestFit="1" customWidth="1"/>
    <col min="13" max="13" width="20.7109375" style="0" bestFit="1" customWidth="1"/>
    <col min="14" max="14" width="20.57421875" style="0" bestFit="1" customWidth="1"/>
    <col min="16" max="16" width="34.140625" style="0" bestFit="1" customWidth="1"/>
    <col min="17" max="17" width="12.7109375" style="0" bestFit="1" customWidth="1"/>
    <col min="18" max="18" width="16.28125" style="0" bestFit="1" customWidth="1"/>
  </cols>
  <sheetData>
    <row r="1" spans="1:16" ht="18">
      <c r="A1" s="2" t="s">
        <v>22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6</v>
      </c>
      <c r="I1" s="2" t="s">
        <v>25</v>
      </c>
      <c r="J1" s="2" t="s">
        <v>26</v>
      </c>
      <c r="K1" s="2" t="s">
        <v>7</v>
      </c>
      <c r="L1" s="2" t="s">
        <v>8</v>
      </c>
      <c r="M1" s="2" t="s">
        <v>9</v>
      </c>
      <c r="N1" s="2" t="s">
        <v>10</v>
      </c>
      <c r="P1" t="s">
        <v>28</v>
      </c>
    </row>
    <row r="2" spans="1:14" ht="15.75" thickBot="1">
      <c r="A2" s="5">
        <v>1</v>
      </c>
      <c r="B2" s="3">
        <v>223.074269</v>
      </c>
      <c r="C2" s="3">
        <v>81.633181</v>
      </c>
      <c r="D2" s="3">
        <v>230.080339</v>
      </c>
      <c r="E2" s="3">
        <v>90.10475</v>
      </c>
      <c r="F2" s="3">
        <v>141.441089</v>
      </c>
      <c r="G2" s="3">
        <v>139.975589</v>
      </c>
      <c r="H2" s="3">
        <v>0.989639</v>
      </c>
      <c r="I2" s="3">
        <f aca="true" t="shared" si="0" ref="I2:J4">LOG(F2,2)</f>
        <v>7.144057477428156</v>
      </c>
      <c r="J2" s="3">
        <f t="shared" si="0"/>
        <v>7.129031440521049</v>
      </c>
      <c r="K2" s="3">
        <v>23423</v>
      </c>
      <c r="L2" s="3">
        <v>25019</v>
      </c>
      <c r="M2" s="3">
        <v>23021</v>
      </c>
      <c r="N2" s="3">
        <v>23767</v>
      </c>
    </row>
    <row r="3" spans="1:18" ht="15">
      <c r="A3" s="5">
        <v>2</v>
      </c>
      <c r="B3" s="3">
        <v>209.747412</v>
      </c>
      <c r="C3" s="3">
        <v>81.633181</v>
      </c>
      <c r="D3" s="3">
        <v>252.809248</v>
      </c>
      <c r="E3" s="3">
        <v>90.10475</v>
      </c>
      <c r="F3" s="3">
        <v>128.114231</v>
      </c>
      <c r="G3" s="3">
        <v>162.704498</v>
      </c>
      <c r="H3" s="3">
        <v>1.269996</v>
      </c>
      <c r="I3" s="3">
        <f t="shared" si="0"/>
        <v>7.001286929722728</v>
      </c>
      <c r="J3" s="3">
        <f t="shared" si="0"/>
        <v>7.346110324943709</v>
      </c>
      <c r="K3" s="3">
        <v>24063</v>
      </c>
      <c r="L3" s="3">
        <v>25019</v>
      </c>
      <c r="M3" s="3">
        <v>25265</v>
      </c>
      <c r="N3" s="3">
        <v>23767</v>
      </c>
      <c r="P3" s="9"/>
      <c r="Q3" s="9" t="s">
        <v>23</v>
      </c>
      <c r="R3" s="9" t="s">
        <v>24</v>
      </c>
    </row>
    <row r="4" spans="1:18" ht="15">
      <c r="A4" s="5">
        <v>3</v>
      </c>
      <c r="B4" s="3">
        <v>213.701301</v>
      </c>
      <c r="C4" s="3">
        <v>86.436445</v>
      </c>
      <c r="D4" s="3">
        <v>226.654818</v>
      </c>
      <c r="E4" s="3">
        <v>94.844761</v>
      </c>
      <c r="F4" s="3">
        <v>127.264856</v>
      </c>
      <c r="G4" s="3">
        <v>131.810056</v>
      </c>
      <c r="H4" s="3">
        <v>1.035714</v>
      </c>
      <c r="I4" s="3">
        <f t="shared" si="0"/>
        <v>6.991690265930542</v>
      </c>
      <c r="J4" s="3">
        <f t="shared" si="0"/>
        <v>7.042316629831674</v>
      </c>
      <c r="K4" s="3">
        <v>26908</v>
      </c>
      <c r="L4" s="3">
        <v>24620</v>
      </c>
      <c r="M4" s="3">
        <v>25821</v>
      </c>
      <c r="N4" s="3">
        <v>24326</v>
      </c>
      <c r="P4" s="7" t="s">
        <v>11</v>
      </c>
      <c r="Q4" s="7">
        <v>7.045678224360475</v>
      </c>
      <c r="R4" s="7">
        <v>7.172486131765478</v>
      </c>
    </row>
    <row r="5" spans="16:18" ht="15">
      <c r="P5" s="7" t="s">
        <v>29</v>
      </c>
      <c r="Q5" s="7">
        <v>0.007281882064603451</v>
      </c>
      <c r="R5" s="7">
        <v>0.024488884940822686</v>
      </c>
    </row>
    <row r="6" spans="7:18" ht="15">
      <c r="G6" s="1" t="s">
        <v>11</v>
      </c>
      <c r="H6">
        <f>AVERAGE(H2:H4)</f>
        <v>1.0984496666666665</v>
      </c>
      <c r="P6" s="7" t="s">
        <v>30</v>
      </c>
      <c r="Q6" s="7">
        <v>3</v>
      </c>
      <c r="R6" s="7">
        <v>3</v>
      </c>
    </row>
    <row r="7" spans="7:18" ht="15">
      <c r="G7" s="1" t="s">
        <v>12</v>
      </c>
      <c r="H7">
        <f>STDEV(H2:H4)</f>
        <v>0.15033906600193198</v>
      </c>
      <c r="P7" s="7" t="s">
        <v>31</v>
      </c>
      <c r="Q7" s="7">
        <v>-0.1855217423276237</v>
      </c>
      <c r="R7" s="7"/>
    </row>
    <row r="8" spans="16:18" ht="15">
      <c r="P8" s="7" t="s">
        <v>32</v>
      </c>
      <c r="Q8" s="7">
        <v>0</v>
      </c>
      <c r="R8" s="7"/>
    </row>
    <row r="9" spans="16:18" ht="15">
      <c r="P9" s="7" t="s">
        <v>33</v>
      </c>
      <c r="Q9" s="7">
        <v>2</v>
      </c>
      <c r="R9" s="7"/>
    </row>
    <row r="10" spans="16:18" ht="15">
      <c r="P10" s="7" t="s">
        <v>34</v>
      </c>
      <c r="Q10" s="7">
        <v>-1.1460996256083793</v>
      </c>
      <c r="R10" s="7"/>
    </row>
    <row r="11" spans="16:18" ht="15">
      <c r="P11" s="7" t="s">
        <v>35</v>
      </c>
      <c r="Q11" s="10">
        <v>0.18519184001902184</v>
      </c>
      <c r="R11" s="7"/>
    </row>
    <row r="12" spans="16:18" ht="15">
      <c r="P12" s="7" t="s">
        <v>36</v>
      </c>
      <c r="Q12" s="7">
        <v>2.919985580097558</v>
      </c>
      <c r="R12" s="7"/>
    </row>
    <row r="13" spans="16:18" ht="15">
      <c r="P13" s="7" t="s">
        <v>37</v>
      </c>
      <c r="Q13" s="7">
        <v>0.37038368003804367</v>
      </c>
      <c r="R13" s="7"/>
    </row>
    <row r="14" spans="16:18" ht="15.75" thickBot="1">
      <c r="P14" s="8" t="s">
        <v>38</v>
      </c>
      <c r="Q14" s="8">
        <v>4.302652729544542</v>
      </c>
      <c r="R1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15.7109375" style="0" bestFit="1" customWidth="1"/>
    <col min="3" max="3" width="15.57421875" style="0" bestFit="1" customWidth="1"/>
    <col min="4" max="4" width="20.57421875" style="0" bestFit="1" customWidth="1"/>
    <col min="5" max="5" width="20.421875" style="0" bestFit="1" customWidth="1"/>
    <col min="6" max="6" width="11.00390625" style="0" bestFit="1" customWidth="1"/>
    <col min="7" max="8" width="11.57421875" style="0" bestFit="1" customWidth="1"/>
    <col min="9" max="9" width="11.140625" style="0" bestFit="1" customWidth="1"/>
    <col min="10" max="10" width="16.00390625" style="0" bestFit="1" customWidth="1"/>
    <col min="11" max="11" width="15.8515625" style="0" bestFit="1" customWidth="1"/>
    <col min="12" max="12" width="15.7109375" style="0" bestFit="1" customWidth="1"/>
    <col min="13" max="13" width="20.7109375" style="0" bestFit="1" customWidth="1"/>
    <col min="14" max="14" width="20.57421875" style="0" bestFit="1" customWidth="1"/>
    <col min="16" max="16" width="34.140625" style="0" bestFit="1" customWidth="1"/>
    <col min="17" max="17" width="12.7109375" style="0" bestFit="1" customWidth="1"/>
    <col min="18" max="18" width="16.28125" style="0" bestFit="1" customWidth="1"/>
  </cols>
  <sheetData>
    <row r="1" spans="1:16" ht="18">
      <c r="A1" s="2" t="s">
        <v>22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6</v>
      </c>
      <c r="I1" s="2" t="s">
        <v>25</v>
      </c>
      <c r="J1" s="2" t="s">
        <v>26</v>
      </c>
      <c r="K1" s="2" t="s">
        <v>7</v>
      </c>
      <c r="L1" s="2" t="s">
        <v>8</v>
      </c>
      <c r="M1" s="2" t="s">
        <v>9</v>
      </c>
      <c r="N1" s="2" t="s">
        <v>10</v>
      </c>
      <c r="P1" t="s">
        <v>28</v>
      </c>
    </row>
    <row r="2" spans="1:14" ht="15.75" thickBot="1">
      <c r="A2" s="5">
        <v>1</v>
      </c>
      <c r="B2" s="3">
        <v>118.219159</v>
      </c>
      <c r="C2" s="3">
        <v>81.633181</v>
      </c>
      <c r="D2" s="3">
        <v>138.032793</v>
      </c>
      <c r="E2" s="3">
        <v>90.10475</v>
      </c>
      <c r="F2" s="3">
        <v>36.585978</v>
      </c>
      <c r="G2" s="3">
        <v>47.928044</v>
      </c>
      <c r="H2" s="3">
        <v>1.310011</v>
      </c>
      <c r="I2" s="3">
        <f aca="true" t="shared" si="0" ref="I2:J6">LOG(F2,2)</f>
        <v>5.193218919736638</v>
      </c>
      <c r="J2" s="3">
        <f t="shared" si="0"/>
        <v>5.582798157959574</v>
      </c>
      <c r="K2" s="3">
        <v>25980</v>
      </c>
      <c r="L2" s="3">
        <v>25019</v>
      </c>
      <c r="M2" s="3">
        <v>24614</v>
      </c>
      <c r="N2" s="3">
        <v>23767</v>
      </c>
    </row>
    <row r="3" spans="1:18" ht="15">
      <c r="A3" s="5">
        <v>2</v>
      </c>
      <c r="B3" s="3">
        <v>127.194942</v>
      </c>
      <c r="C3" s="3">
        <v>81.633181</v>
      </c>
      <c r="D3" s="3">
        <v>151.582721</v>
      </c>
      <c r="E3" s="3">
        <v>90.10475</v>
      </c>
      <c r="F3" s="3">
        <v>45.561762</v>
      </c>
      <c r="G3" s="3">
        <v>61.477971</v>
      </c>
      <c r="H3" s="3">
        <v>1.349333</v>
      </c>
      <c r="I3" s="3">
        <f t="shared" si="0"/>
        <v>5.50975163604023</v>
      </c>
      <c r="J3" s="3">
        <f t="shared" si="0"/>
        <v>5.941997646439435</v>
      </c>
      <c r="K3" s="3">
        <v>26783</v>
      </c>
      <c r="L3" s="3">
        <v>25019</v>
      </c>
      <c r="M3" s="3">
        <v>28207</v>
      </c>
      <c r="N3" s="3">
        <v>23767</v>
      </c>
      <c r="P3" s="9"/>
      <c r="Q3" s="9" t="s">
        <v>23</v>
      </c>
      <c r="R3" s="9" t="s">
        <v>24</v>
      </c>
    </row>
    <row r="4" spans="1:18" ht="15">
      <c r="A4" s="5">
        <v>3</v>
      </c>
      <c r="B4" s="3">
        <v>130.849002</v>
      </c>
      <c r="C4" s="3">
        <v>86.436445</v>
      </c>
      <c r="D4" s="3">
        <v>149.540015</v>
      </c>
      <c r="E4" s="3">
        <v>94.844761</v>
      </c>
      <c r="F4" s="3">
        <v>44.412558</v>
      </c>
      <c r="G4" s="3">
        <v>54.695254</v>
      </c>
      <c r="H4" s="3">
        <v>1.231527</v>
      </c>
      <c r="I4" s="3">
        <f t="shared" si="0"/>
        <v>5.472895762513835</v>
      </c>
      <c r="J4" s="3">
        <f t="shared" si="0"/>
        <v>5.773343748239387</v>
      </c>
      <c r="K4" s="3">
        <v>25884</v>
      </c>
      <c r="L4" s="3">
        <v>24620</v>
      </c>
      <c r="M4" s="3">
        <v>26231</v>
      </c>
      <c r="N4" s="3">
        <v>24326</v>
      </c>
      <c r="P4" s="7" t="s">
        <v>11</v>
      </c>
      <c r="Q4" s="7">
        <v>5.243727154251479</v>
      </c>
      <c r="R4" s="7">
        <v>5.678151925504677</v>
      </c>
    </row>
    <row r="5" spans="1:18" ht="15">
      <c r="A5" s="5">
        <v>4</v>
      </c>
      <c r="B5" s="3">
        <v>111.638049</v>
      </c>
      <c r="C5" s="3">
        <v>81.633181</v>
      </c>
      <c r="D5" s="3">
        <v>136.044591</v>
      </c>
      <c r="E5" s="3">
        <v>90.10475</v>
      </c>
      <c r="F5" s="3">
        <v>30.004868</v>
      </c>
      <c r="G5" s="3">
        <v>45.939841</v>
      </c>
      <c r="H5" s="3">
        <v>1.53108</v>
      </c>
      <c r="I5" s="3">
        <f t="shared" si="0"/>
        <v>4.907124677932455</v>
      </c>
      <c r="J5" s="3">
        <f t="shared" si="0"/>
        <v>5.521673958374891</v>
      </c>
      <c r="K5" s="3">
        <v>26086</v>
      </c>
      <c r="L5" s="3">
        <v>25019</v>
      </c>
      <c r="M5" s="3">
        <v>25149</v>
      </c>
      <c r="N5" s="3">
        <v>23767</v>
      </c>
      <c r="P5" s="7" t="s">
        <v>29</v>
      </c>
      <c r="Q5" s="7">
        <v>0.06270534635975622</v>
      </c>
      <c r="R5" s="7">
        <v>0.030936707058863533</v>
      </c>
    </row>
    <row r="6" spans="1:18" ht="15">
      <c r="A6" s="5">
        <v>5</v>
      </c>
      <c r="B6" s="3">
        <v>116.787859</v>
      </c>
      <c r="C6" s="3">
        <v>81.633181</v>
      </c>
      <c r="D6" s="3">
        <v>137.640668</v>
      </c>
      <c r="E6" s="3">
        <v>90.10475</v>
      </c>
      <c r="F6" s="3">
        <v>35.154678</v>
      </c>
      <c r="G6" s="3">
        <v>47.535918</v>
      </c>
      <c r="H6" s="3">
        <v>1.352193</v>
      </c>
      <c r="I6" s="3">
        <f t="shared" si="0"/>
        <v>5.135644775034239</v>
      </c>
      <c r="J6" s="3">
        <f t="shared" si="0"/>
        <v>5.570946116510096</v>
      </c>
      <c r="K6" s="3">
        <v>26832</v>
      </c>
      <c r="L6" s="3">
        <v>25019</v>
      </c>
      <c r="M6" s="3">
        <v>25175</v>
      </c>
      <c r="N6" s="3">
        <v>23767</v>
      </c>
      <c r="P6" s="7" t="s">
        <v>30</v>
      </c>
      <c r="Q6" s="7">
        <v>5</v>
      </c>
      <c r="R6" s="7">
        <v>5</v>
      </c>
    </row>
    <row r="7" spans="16:18" ht="15">
      <c r="P7" s="7" t="s">
        <v>31</v>
      </c>
      <c r="Q7" s="7">
        <v>0.9142989089934861</v>
      </c>
      <c r="R7" s="7"/>
    </row>
    <row r="8" spans="7:18" ht="15">
      <c r="G8" s="1" t="s">
        <v>11</v>
      </c>
      <c r="H8">
        <f>AVERAGE(H2:H6)</f>
        <v>1.3548288</v>
      </c>
      <c r="P8" s="7" t="s">
        <v>32</v>
      </c>
      <c r="Q8" s="7">
        <v>0</v>
      </c>
      <c r="R8" s="7"/>
    </row>
    <row r="9" spans="7:18" ht="15">
      <c r="G9" s="1" t="s">
        <v>12</v>
      </c>
      <c r="H9">
        <f>STDEV(H2:H6)</f>
        <v>0.10990178096919087</v>
      </c>
      <c r="P9" s="7" t="s">
        <v>33</v>
      </c>
      <c r="Q9" s="7">
        <v>4</v>
      </c>
      <c r="R9" s="7"/>
    </row>
    <row r="10" spans="16:18" ht="15">
      <c r="P10" s="7" t="s">
        <v>34</v>
      </c>
      <c r="Q10" s="7">
        <v>-8.486278868542312</v>
      </c>
      <c r="R10" s="7"/>
    </row>
    <row r="11" spans="16:18" ht="15">
      <c r="P11" s="7" t="s">
        <v>35</v>
      </c>
      <c r="Q11" s="10">
        <v>0.0005285446584369171</v>
      </c>
      <c r="R11" s="7"/>
    </row>
    <row r="12" spans="16:18" ht="15">
      <c r="P12" s="7" t="s">
        <v>36</v>
      </c>
      <c r="Q12" s="7">
        <v>2.1318467819039775</v>
      </c>
      <c r="R12" s="7"/>
    </row>
    <row r="13" spans="16:18" ht="15">
      <c r="P13" s="7" t="s">
        <v>37</v>
      </c>
      <c r="Q13" s="7">
        <v>0.0010570893168738342</v>
      </c>
      <c r="R13" s="7"/>
    </row>
    <row r="14" spans="16:18" ht="15.75" thickBot="1">
      <c r="P14" s="8" t="s">
        <v>38</v>
      </c>
      <c r="Q14" s="8">
        <v>2.776445105043803</v>
      </c>
      <c r="R1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15.7109375" style="0" bestFit="1" customWidth="1"/>
    <col min="3" max="3" width="15.57421875" style="0" bestFit="1" customWidth="1"/>
    <col min="4" max="4" width="20.57421875" style="0" bestFit="1" customWidth="1"/>
    <col min="5" max="5" width="20.421875" style="0" bestFit="1" customWidth="1"/>
    <col min="6" max="6" width="11.00390625" style="0" bestFit="1" customWidth="1"/>
    <col min="7" max="8" width="11.57421875" style="0" bestFit="1" customWidth="1"/>
    <col min="9" max="9" width="11.140625" style="0" bestFit="1" customWidth="1"/>
    <col min="10" max="10" width="16.00390625" style="0" bestFit="1" customWidth="1"/>
    <col min="11" max="11" width="15.8515625" style="0" bestFit="1" customWidth="1"/>
    <col min="12" max="12" width="15.7109375" style="0" bestFit="1" customWidth="1"/>
    <col min="13" max="13" width="20.7109375" style="0" bestFit="1" customWidth="1"/>
    <col min="14" max="14" width="20.57421875" style="0" bestFit="1" customWidth="1"/>
  </cols>
  <sheetData>
    <row r="1" spans="1:14" ht="18">
      <c r="A1" s="2" t="s">
        <v>22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6</v>
      </c>
      <c r="I1" s="2" t="s">
        <v>25</v>
      </c>
      <c r="J1" s="2" t="s">
        <v>26</v>
      </c>
      <c r="K1" s="2" t="s">
        <v>7</v>
      </c>
      <c r="L1" s="2" t="s">
        <v>8</v>
      </c>
      <c r="M1" s="2" t="s">
        <v>9</v>
      </c>
      <c r="N1" s="2" t="s">
        <v>10</v>
      </c>
    </row>
    <row r="2" spans="1:14" ht="15">
      <c r="A2" s="5">
        <v>1</v>
      </c>
      <c r="B2" s="3">
        <v>106.487106</v>
      </c>
      <c r="C2" s="3">
        <v>81.633181</v>
      </c>
      <c r="D2" s="3">
        <v>117.10682</v>
      </c>
      <c r="E2" s="3">
        <v>90.10475</v>
      </c>
      <c r="F2" s="3">
        <v>24.853926</v>
      </c>
      <c r="G2" s="3">
        <v>27.002071</v>
      </c>
      <c r="H2" s="3">
        <v>1.086431</v>
      </c>
      <c r="I2" s="3">
        <f aca="true" t="shared" si="0" ref="I2:J4">LOG(F2,2)</f>
        <v>4.6354018570714715</v>
      </c>
      <c r="J2" s="3">
        <f t="shared" si="0"/>
        <v>4.7549981579726195</v>
      </c>
      <c r="K2" s="3">
        <v>25507</v>
      </c>
      <c r="L2" s="3">
        <v>25019</v>
      </c>
      <c r="M2" s="3">
        <v>27037</v>
      </c>
      <c r="N2" s="3">
        <v>23767</v>
      </c>
    </row>
    <row r="3" spans="1:14" ht="15">
      <c r="A3" s="5">
        <v>2</v>
      </c>
      <c r="B3" s="3">
        <v>78.86683</v>
      </c>
      <c r="C3" s="3">
        <v>81.633181</v>
      </c>
      <c r="D3" s="3">
        <v>102.293957</v>
      </c>
      <c r="E3" s="3">
        <v>90.10475</v>
      </c>
      <c r="F3" s="3">
        <v>-2.766351</v>
      </c>
      <c r="G3" s="3">
        <v>12.189207</v>
      </c>
      <c r="H3" s="3">
        <v>-4.40624</v>
      </c>
      <c r="I3" s="6" t="s">
        <v>27</v>
      </c>
      <c r="J3" s="3">
        <f t="shared" si="0"/>
        <v>3.607532365687046</v>
      </c>
      <c r="K3" s="3">
        <v>24535</v>
      </c>
      <c r="L3" s="3">
        <v>25019</v>
      </c>
      <c r="M3" s="3">
        <v>24139</v>
      </c>
      <c r="N3" s="3">
        <v>23767</v>
      </c>
    </row>
    <row r="4" spans="1:14" ht="15">
      <c r="A4" s="5">
        <v>3</v>
      </c>
      <c r="B4" s="3">
        <v>83.736521</v>
      </c>
      <c r="C4" s="3">
        <v>86.436445</v>
      </c>
      <c r="D4" s="3">
        <v>98.806543</v>
      </c>
      <c r="E4" s="3">
        <v>94.844761</v>
      </c>
      <c r="F4" s="3">
        <v>-2.699924</v>
      </c>
      <c r="G4" s="3">
        <v>3.961781</v>
      </c>
      <c r="H4" s="3">
        <v>-1.467368</v>
      </c>
      <c r="I4" s="6" t="s">
        <v>27</v>
      </c>
      <c r="J4" s="3">
        <f t="shared" si="0"/>
        <v>1.9861491328911127</v>
      </c>
      <c r="K4" s="3">
        <v>28291</v>
      </c>
      <c r="L4" s="3">
        <v>24620</v>
      </c>
      <c r="M4" s="3">
        <v>26995</v>
      </c>
      <c r="N4" s="3">
        <v>24326</v>
      </c>
    </row>
    <row r="6" spans="7:8" ht="15">
      <c r="G6" s="1" t="s">
        <v>11</v>
      </c>
      <c r="H6">
        <f>H2</f>
        <v>1.086431</v>
      </c>
    </row>
    <row r="7" spans="7:8" ht="15">
      <c r="G7" s="1" t="s">
        <v>12</v>
      </c>
      <c r="H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Computer Science</dc:creator>
  <cp:keywords/>
  <dc:description/>
  <cp:lastModifiedBy>AJG</cp:lastModifiedBy>
  <dcterms:created xsi:type="dcterms:W3CDTF">2011-02-01T02:25:16Z</dcterms:created>
  <dcterms:modified xsi:type="dcterms:W3CDTF">2012-09-01T02:06:17Z</dcterms:modified>
  <cp:category/>
  <cp:version/>
  <cp:contentType/>
  <cp:contentStatus/>
</cp:coreProperties>
</file>